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erene\Dropbox\RIECE (1)\RIECE Thailand\แฟ้มงานพัฒนาศูนย์อบรม\"/>
    </mc:Choice>
  </mc:AlternateContent>
  <xr:revisionPtr revIDLastSave="0" documentId="13_ncr:1_{C8737D8F-CB90-4C71-A3B3-FFB5E568C6A4}" xr6:coauthVersionLast="43" xr6:coauthVersionMax="43" xr10:uidLastSave="{00000000-0000-0000-0000-000000000000}"/>
  <bookViews>
    <workbookView xWindow="-120" yWindow="-120" windowWidth="24240" windowHeight="13140" activeTab="2" xr2:uid="{00000000-000D-0000-FFFF-FFFF00000000}"/>
  </bookViews>
  <sheets>
    <sheet name="คำชี้แจง" sheetId="13" r:id="rId1"/>
    <sheet name="ตัวอย่าง" sheetId="10" r:id="rId2"/>
    <sheet name="ตารางงบประมาณพัฒนาศูนย์อบรม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8" l="1"/>
  <c r="C11" i="8" l="1"/>
  <c r="C10" i="8"/>
  <c r="E10" i="8" s="1"/>
  <c r="F10" i="8" s="1"/>
  <c r="C9" i="8"/>
  <c r="F5" i="8" l="1"/>
  <c r="F16" i="10" l="1"/>
  <c r="C26" i="10" s="1"/>
  <c r="E26" i="10" s="1"/>
  <c r="F15" i="10"/>
  <c r="C25" i="10" s="1"/>
  <c r="E25" i="10" s="1"/>
  <c r="F14" i="10"/>
  <c r="C24" i="10" s="1"/>
  <c r="F13" i="10"/>
  <c r="C23" i="10" s="1"/>
  <c r="E23" i="10" s="1"/>
  <c r="F11" i="10"/>
  <c r="C22" i="10" s="1"/>
  <c r="E22" i="10" s="1"/>
  <c r="F10" i="10"/>
  <c r="C21" i="10" s="1"/>
  <c r="E21" i="10" s="1"/>
  <c r="D24" i="10" l="1"/>
  <c r="D27" i="10" s="1"/>
  <c r="F17" i="10"/>
  <c r="C22" i="8"/>
  <c r="E22" i="8" s="1"/>
  <c r="F9" i="8"/>
  <c r="C21" i="8" s="1"/>
  <c r="E24" i="10" l="1"/>
  <c r="E27" i="10" s="1"/>
  <c r="E21" i="8"/>
  <c r="F11" i="8"/>
  <c r="C23" i="8" s="1"/>
  <c r="E23" i="8" s="1"/>
  <c r="C18" i="8"/>
  <c r="E18" i="8" s="1"/>
  <c r="F6" i="8"/>
  <c r="C19" i="8" s="1"/>
  <c r="E19" i="8" s="1"/>
  <c r="F8" i="8"/>
  <c r="C20" i="8" s="1"/>
  <c r="E20" i="8" s="1"/>
  <c r="E24" i="8" l="1"/>
  <c r="F1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serene</author>
  </authors>
  <commentList>
    <comment ref="C1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ระบุจำนวนครูระดับชั้นปฐมวัยทั้งหมด</t>
        </r>
      </text>
    </comment>
    <comment ref="D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ครูแต่ละคนเข้าอบรม 1 ครั้ง</t>
        </r>
      </text>
    </comment>
    <comment ref="E10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ค่าอบรมต่อครู 1 คน</t>
        </r>
      </text>
    </comment>
    <comment ref="F10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ค่าใช้จ่ายในการอบรมครูทั้ง 8 คน</t>
        </r>
      </text>
    </comment>
    <comment ref="B11" authorId="0" shapeId="0" xr:uid="{00000000-0006-0000-0100-000005000000}">
      <text>
        <r>
          <rPr>
            <sz val="9"/>
            <color indexed="81"/>
            <rFont val="Tahoma"/>
            <family val="2"/>
          </rPr>
          <t>สถานศึกษาจำเป็นต้องส่งนักวิชาการหรือบุคลากรที่จะทำหน้าที่ติดตามดูแล สนับสนุนเข้าอบรมอย่างน้อย 1 คน</t>
        </r>
      </text>
    </comment>
    <comment ref="C11" authorId="0" shapeId="0" xr:uid="{00000000-0006-0000-0100-000006000000}">
      <text>
        <r>
          <rPr>
            <sz val="9"/>
            <color indexed="81"/>
            <rFont val="Tahoma"/>
            <family val="2"/>
          </rPr>
          <t>ระบุจำนวนนักวิชาการ/บุคลากรที่จะทำหน้าที่ติดตาม ดูแลการใช้หลักสูตรไรซ์ไทยแลนด์ในสถานศึกษา</t>
        </r>
      </text>
    </comment>
    <comment ref="C13" authorId="0" shapeId="0" xr:uid="{00000000-0006-0000-0100-000007000000}">
      <text>
        <r>
          <rPr>
            <sz val="9"/>
            <color indexed="81"/>
            <rFont val="Tahoma"/>
            <family val="2"/>
          </rPr>
          <t>ระบุจำนวนห้องเรียนปฐมวัยทั้งหมดของสถานศึกษา</t>
        </r>
      </text>
    </comment>
    <comment ref="E14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ระบุตัวเลขค่าใช้จ่ายที่สถานศึกษาสามารถรับผิดชอบได้ เพื่อการจัดซื้อสื่อ/อุปกรณ์ และปรับปรุงสภาพแวดล้อมห้องเรียน (ต่อ 1 ห้องเรียน)</t>
        </r>
      </text>
    </comment>
    <comment ref="D15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จำนวนครั้งการนิเทศใน 1 ปีการศึกษา</t>
        </r>
      </text>
    </comment>
    <comment ref="E15" authorId="0" shapeId="0" xr:uid="{00000000-0006-0000-0100-00000A000000}">
      <text>
        <r>
          <rPr>
            <sz val="9"/>
            <color indexed="81"/>
            <rFont val="Tahoma"/>
            <family val="2"/>
          </rPr>
          <t>เรตค่าใช้จ่านใมนการนิเทศ คิดตามจำนวนห้องเรียน ดังนี้
1-4 ห้องเรียน 20,000/ครั้ง
5-8 ห้องเรียน 40,000/ครั้ง
9-12 ห้องเรียน 60,000/ครั้ง</t>
        </r>
      </text>
    </comment>
    <comment ref="D16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จำนวนครั้งการนิเทศผ่าน call center ใน 1 ปีการศึกษา</t>
        </r>
      </text>
    </comment>
    <comment ref="D21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ในส่วนของค่าอบรม on-site
</t>
        </r>
      </text>
    </comment>
    <comment ref="D22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ในส่วนของค่าอบรมนักวิชาการ
</t>
        </r>
      </text>
    </comment>
    <comment ref="D23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ในส่วนของค่าใช้จ่ายในการให้คำแนะนำในสถานที่จริง
</t>
        </r>
      </text>
    </comment>
    <comment ref="D24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ในส่วนของค่าใช้จ่ายในการปรับปรุงห้องเรียน ต่อ 1 ห้องเรียน
</t>
        </r>
      </text>
    </comment>
    <comment ref="D2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ร</t>
        </r>
        <r>
          <rPr>
            <sz val="9"/>
            <color indexed="81"/>
            <rFont val="Tahoma"/>
            <family val="2"/>
          </rPr>
          <t xml:space="preserve">ะบุจำนวนเงินที่สถานศึกษาสามารถรับผิดชอบได้ เพื่อเป็นค่าใช้จ่ายในการนิเทศ 1ครั้ง
</t>
        </r>
      </text>
    </comment>
    <comment ref="D26" authorId="0" shapeId="0" xr:uid="{00000000-0006-0000-0100-000011000000}">
      <text>
        <r>
          <rPr>
            <sz val="9"/>
            <color indexed="81"/>
            <rFont val="Tahoma"/>
            <family val="2"/>
          </rPr>
          <t>ระบุจำนวนเงินที่สถานศึกษาสามารถรับผิดชอบได้ เพื่อเป็นค่าใช้จ่ายในการนิเทศผ่าน call center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serene</author>
  </authors>
  <commentList>
    <comment ref="C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ระบุจำนวนครูระดับชั้นปฐมวัยทั้งหมด</t>
        </r>
      </text>
    </comment>
    <comment ref="D5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ครูแต่ละคนเข้าอบรม 1 ครั้ง</t>
        </r>
      </text>
    </comment>
    <comment ref="E5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ค่าอบรมต่อครู 1 คน
</t>
        </r>
      </text>
    </comment>
    <comment ref="F5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ค่าใช้จ่ายในการอบรมครูทั้ง 8 คน
</t>
        </r>
      </text>
    </comment>
    <comment ref="B6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สถานศึกษาจำเป็นต้องส่งนักวิชาการหรือบุคลากรที่จะทำหน้าที่ติดตามดูแล สนับสนุนเข้าอบรมอย่างน้อย 1 คน
</t>
        </r>
      </text>
    </comment>
    <comment ref="C6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ระบุจำนวนนักวิชาการ/บุคลากรที่จะทำหน้าที่ติดตาม ดูแลการใช้หลักสูตรไรซ์ไทยแลนด์ในสถานศึกษา
</t>
        </r>
      </text>
    </comment>
    <comment ref="C8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ระบุจำนวนห้องเรียนปฐมวัยทั้งหมดของสถานศึกษา
</t>
        </r>
      </text>
    </comment>
    <comment ref="E9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ระบุตัวเลขค่าใช้จ่ายที่คาดว่าจะต้องใช้ในการจัดซื้อสื่อ/อุปกรณ์ เพื่อปรับปรุงสภาพแวดล้อมในห้องเรียน (เฉลี่ยต่อ 1 ห้องเรียน)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จำนวนครั้งการนิเทศใน 1 ปีการศึกษา
</t>
        </r>
      </text>
    </comment>
    <comment ref="D11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จำนวนครั้งการนิเทศผ่าน call center ใน 1 ปีการศึกษา
</t>
        </r>
      </text>
    </comment>
    <comment ref="D18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ในส่วนของค่าอบรม on-site
</t>
        </r>
      </text>
    </comment>
    <comment ref="D19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ในส่วนของค่าอบรมนักวิชาการ
</t>
        </r>
      </text>
    </comment>
    <comment ref="D20" authorId="0" shapeId="0" xr:uid="{00000000-0006-0000-0200-00000D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ในส่วนของค่าใช้จ่ายในการให้คำแนะนำในสถานที่จริง
</t>
        </r>
      </text>
    </comment>
    <comment ref="D21" authorId="0" shapeId="0" xr:uid="{00000000-0006-0000-0200-00000E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ในส่วนของค่าใช้จ่ายในการปรับปรุงห้องเรียน ต่อ 1 ห้องเรียน
</t>
        </r>
      </text>
    </comment>
    <comment ref="D2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ร</t>
        </r>
        <r>
          <rPr>
            <sz val="9"/>
            <color indexed="81"/>
            <rFont val="Tahoma"/>
            <family val="2"/>
          </rPr>
          <t xml:space="preserve">ะบุจำนวนเงินที่สถานศึกษาสามารถรับผิดชอบได้ เพื่อเป็นค่าใช้จ่ายในการนิเทศ 1ครั้ง
</t>
        </r>
      </text>
    </comment>
    <comment ref="D23" authorId="0" shapeId="0" xr:uid="{00000000-0006-0000-0200-000010000000}">
      <text>
        <r>
          <rPr>
            <sz val="9"/>
            <color indexed="81"/>
            <rFont val="Tahoma"/>
            <family val="2"/>
          </rPr>
          <t>ระบุจำนวนเงินที่สถานศึกษาสามารถรับผิดชอบได้ เพื่อเป็นค่าใช้จ่ายในการนิเทศผ่าน call center</t>
        </r>
      </text>
    </comment>
  </commentList>
</comments>
</file>

<file path=xl/sharedStrings.xml><?xml version="1.0" encoding="utf-8"?>
<sst xmlns="http://schemas.openxmlformats.org/spreadsheetml/2006/main" count="92" uniqueCount="47">
  <si>
    <t>รวม</t>
  </si>
  <si>
    <t xml:space="preserve">ค่าอบรม on site training </t>
  </si>
  <si>
    <t>รายการ</t>
  </si>
  <si>
    <t>ค่าใช้จ่ายต่อหน่วย</t>
  </si>
  <si>
    <t>ปรับปรุงห้องเรียน (ค่าสื่ออุปกรณ์ที่จำเป็น)</t>
  </si>
  <si>
    <t>จำนวนครั้ง</t>
  </si>
  <si>
    <t xml:space="preserve">การให้คำแนะนำในสถานที่จริง coaching on the site </t>
  </si>
  <si>
    <t>อบรมนักวิชาการ/ผู้บริหาร 2 วัน</t>
  </si>
  <si>
    <t>รวมค่าใช้จ่าย</t>
  </si>
  <si>
    <t xml:space="preserve">รวมค่าใช้จ่ายที่สถานศึกษาจะเป็นผู้รับผิดชอบ </t>
  </si>
  <si>
    <t>ค่าใช้จ่ายที่ไรซ์ไทยแลนด์รับผิดชอบ</t>
  </si>
  <si>
    <t>นิเทศการสอนผ่าน Call center และ การสังเกตจากโทรทัศน์วงจรปิด (Professional Support)</t>
  </si>
  <si>
    <t>จำนวนห้องเรียน</t>
  </si>
  <si>
    <t>จำนวนคน</t>
  </si>
  <si>
    <t>ค่าอบรม on site training  (ครูปฐมวัยทุกคนในสถานศึกษา)</t>
  </si>
  <si>
    <t>การให้คำแนะนำในสถานที่จริง Coaching on the Site (โปรดระบุห้องเรียนปฐมวัยทั้งหมด)</t>
  </si>
  <si>
    <t>อบรมนักวิชาการ/ผู้บริหาร 2 วัน (ไม่น้อยกว่า 1 คน)</t>
  </si>
  <si>
    <t>การให้คำปรึกษาผ่านการนิเทศ หรือ Consulting   (โปรดระบุห้องเรียนปฐมวัยทั้งหมด)</t>
  </si>
  <si>
    <t>ค่าใช้จ่ายรวม</t>
  </si>
  <si>
    <t>โปรดกรอกข้อมูลในช่องสีฟ้าเท่านั้น</t>
  </si>
  <si>
    <t>ลำดับ</t>
  </si>
  <si>
    <t>เงื่อนไขศูนย์อบรม</t>
  </si>
  <si>
    <t>1.ต้องใช้หลักสูตรไรซ์ไทยแลนด์ในห้องเรียนระดับปฐมวัยทุกห้องเรียน</t>
  </si>
  <si>
    <t>ให้คำแนะนำในสถานที่จริง Coaching on the Site (โปรดระบุห้องเรียนปฐมวัยทั้งหมด)</t>
  </si>
  <si>
    <r>
      <t>โปรดระบุตัวเลขค่าใช้จ่ายที่สถานศึกษาสามารถรับผิดชอบได้ใน</t>
    </r>
    <r>
      <rPr>
        <b/>
        <u/>
        <sz val="16"/>
        <color rgb="FF00B0F0"/>
        <rFont val="TH SarabunPSK"/>
        <family val="2"/>
      </rPr>
      <t>ช่องสีฟ้า</t>
    </r>
  </si>
  <si>
    <r>
      <t>โปรดระบุตัวเลขข้อมูลใน</t>
    </r>
    <r>
      <rPr>
        <b/>
        <u/>
        <sz val="16"/>
        <color rgb="FF00B0F0"/>
        <rFont val="TH SarabunPSK"/>
        <family val="2"/>
      </rPr>
      <t>ช่องสีฟ้า</t>
    </r>
  </si>
  <si>
    <t>ขอสงวนสิทธิ์ในการเปิดรอบอบรม จนกว่าจะสามารถปรับปรุงให้กลับมาอยู่ในระดับที่สามารถจัดการอบรมได้อีกครั้ง</t>
  </si>
  <si>
    <t>กรณีไรซ์ไทยแลนด์พิจารณาเห็นว่าสถานศึกษาใดไม่สามารถรักษาระดับการเป็นศูนย์อบรม ไรซ์ไทยแลนด์จะ</t>
  </si>
  <si>
    <t xml:space="preserve">การให้คำปรึกษาผ่านการนิเทศ (Consulting) </t>
  </si>
  <si>
    <t>ปรับปรุงให้กลับมาอยู่ในระดับที่สามารถจัดการอบรมได้อีกครั้ง</t>
  </si>
  <si>
    <t>กรณีไรซ์ไทยแลนด์พิจารณาเห็นว่าสถานศึกษาใดไม่สามารถรักษาระดับการเป็นศูนย์อบรม ไรซ์ไทยแลนด์จะขอสงวนสิทธิ์ในการเปิดรอบอบรมจนกว่าจะสามารถ</t>
  </si>
  <si>
    <r>
      <t xml:space="preserve">*สถานศึกษาที่สนใจจะเข้ารับคัดเลือกเป็นศูนย์อบรม โปรดกรอกข้อมูลใน sheet </t>
    </r>
    <r>
      <rPr>
        <b/>
        <sz val="16"/>
        <color theme="1"/>
        <rFont val="TH SarabunPSK"/>
        <family val="2"/>
      </rPr>
      <t>"ตารางงบประมาณพัฒนาศูนย์อบรม"</t>
    </r>
  </si>
  <si>
    <t>4 เงื่อนไขอื่นๆ ตามที่ระบุในเอกสารเงื่อนไขการเป็นศูนย์อบรมฯ (เอกสารแนบที่ 1.)</t>
  </si>
  <si>
    <r>
      <t>โปรดระบุตัวเลขข้อมูสถานศึกษาใน</t>
    </r>
    <r>
      <rPr>
        <b/>
        <u/>
        <sz val="16"/>
        <color rgb="FF00B0F0"/>
        <rFont val="TH SarabunPSK"/>
        <family val="2"/>
      </rPr>
      <t>ช่องสีฟ้า</t>
    </r>
  </si>
  <si>
    <t>คำชี้แจง</t>
  </si>
  <si>
    <t xml:space="preserve">สถานศึกษาที่ประสงค์จะเข้ารับคัดเลือกเป็นศูนย์ฝึกอบรมในโครงการไรซ์ไทยแลนด์ เพื่อพัฒนาเป็นศูนย์อบรมและจัดอบรมเชิงปฏิบัติการในสถานที่จริง (On-site Training) จะต้องปฏิบัติตามเงื่อนไข ดังนี้ </t>
  </si>
  <si>
    <t>2.ครู/ผู้ดูแลเด็กทุกคนต้องเข้าอบรมเชิงปฏิบัติการในสถานที่จริง (on-site training)</t>
  </si>
  <si>
    <t>3. ต้องผ่านการเห็นชอบจากกหัวหน้าสถานศึกษา หัวหน้ากองการศึกษาหรือผู้มีหน้าที่รับผิดชอบ และจะต้องปฏิบัติตามเงื่อนไขการเป็นศูนย์อบรมอย่างเคร่งครัด</t>
  </si>
  <si>
    <r>
      <rPr>
        <b/>
        <u/>
        <sz val="20"/>
        <color rgb="FFFF0000"/>
        <rFont val="TH SarabunPSK"/>
        <family val="2"/>
      </rPr>
      <t xml:space="preserve">ตัวอย่าง </t>
    </r>
    <r>
      <rPr>
        <b/>
        <sz val="20"/>
        <color rgb="FFFF0000"/>
        <rFont val="TH SarabunPSK"/>
        <family val="2"/>
      </rPr>
      <t xml:space="preserve">การกรอกข้อมูลห้องเรียนและงบประมาณเพื่อขอรับการสนับสนุนทุน  สำหรับพัฒนาเป็นศูนย์อบรม
</t>
    </r>
    <r>
      <rPr>
        <b/>
        <sz val="20"/>
        <color theme="1"/>
        <rFont val="TH SarabunPSK"/>
        <family val="2"/>
      </rPr>
      <t>โรงเรียน A มีห้องเรียนปฐมวัย (2-6 ปี) จำนวน 4 ห้องเรียน 
มีครูทั้งสิ้น 8 คน มีนักวิชาการที่จะรับผิดชอบดูแลสถานศึกษา 1 คน สภาพแวดล้อมห้องเรียนโดยรวมอยู่ในสภาพปานกลาง จำเป็นต้องใช้งบประมาณในการจัดซื้อสื่ออุปกรณ์ประมาณ 15,000 บาท ต่อห้องเรียน</t>
    </r>
  </si>
  <si>
    <t>ตารางงบประมาณเพื่อขอสนับสนุนทุน</t>
  </si>
  <si>
    <t>1. ต้องใช้หลักสูตรไรซ์ไทยแลนด์ในห้องเรียนระดับปฐมวัยทุกห้องเรียน</t>
  </si>
  <si>
    <t>2. ครู/ผู้ดูแลเด็กทุกคนต้องเข้าอบรมเชิงปฏิบัติการในสถานที่จริง (on-site training)</t>
  </si>
  <si>
    <t>4. เงื่อนไขอื่นๆ ตามที่ระบุในเอกสารเงื่อนไขการเป็นศูนย์อบรมฯ (เอกสารแนบที่ 1.)</t>
  </si>
  <si>
    <t>3.ต้องผ่านการเห็นชอบจากกหัวหน้าสถานศึกษา หัวหน้ากองการศึกษาหรือผู้มีหน้าที่รับผิดชอบก่อน และจะต้องปฏิบัติตามเงื่อนไขการเป็นศูนย์อบรมอย่างเคร่งครัด</t>
  </si>
  <si>
    <t>3.ต้องผ่านการเห็นชอบจากกหัวหน้าสถานศึกษา หัวหน้ากองการศึกษาหรือผู้มีหน้าที่รับผิดชอบ และจะต้องปฏิบัติตามเงื่อนไขการเป็นศูนย์อบรมอย่างเคร่งครัด</t>
  </si>
  <si>
    <t>ปรับปรุงห้องเรียนเฉลี่ยต่อห้องเรียน (ค่าสื่ออุปกรณ์ที่จำเป็น)</t>
  </si>
  <si>
    <t>ค่าใช้จ่ายที่ไรซ์ไทยแลนด์ร่วมสนับสนุน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</si>
</sst>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8"/>
      <color rgb="FF00B0F0"/>
      <name val="TH SarabunPSK"/>
      <family val="2"/>
    </font>
    <font>
      <b/>
      <sz val="20"/>
      <color theme="1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rgb="FF00B0F0"/>
      <name val="TH SarabunPSK"/>
      <family val="2"/>
    </font>
    <font>
      <b/>
      <u/>
      <sz val="16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b/>
      <u/>
      <sz val="20"/>
      <color rgb="FFFF0000"/>
      <name val="TH SarabunPSK"/>
      <family val="2"/>
    </font>
    <font>
      <sz val="14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11" fillId="0" borderId="0" xfId="0" applyFont="1" applyFill="1"/>
    <xf numFmtId="0" fontId="3" fillId="0" borderId="0" xfId="0" applyFont="1"/>
    <xf numFmtId="0" fontId="12" fillId="0" borderId="0" xfId="0" applyFont="1" applyFill="1"/>
    <xf numFmtId="0" fontId="2" fillId="5" borderId="0" xfId="0" applyFont="1" applyFill="1"/>
    <xf numFmtId="0" fontId="2" fillId="3" borderId="1" xfId="0" applyFont="1" applyFill="1" applyBorder="1" applyProtection="1">
      <protection locked="0"/>
    </xf>
    <xf numFmtId="164" fontId="2" fillId="3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Protection="1"/>
    <xf numFmtId="0" fontId="6" fillId="0" borderId="0" xfId="0" applyFont="1" applyFill="1" applyBorder="1" applyAlignment="1" applyProtection="1"/>
    <xf numFmtId="0" fontId="2" fillId="0" borderId="0" xfId="0" applyFont="1" applyFill="1" applyProtection="1"/>
    <xf numFmtId="0" fontId="5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/>
    <xf numFmtId="0" fontId="3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1" fillId="4" borderId="0" xfId="0" applyFont="1" applyFill="1" applyProtection="1"/>
    <xf numFmtId="0" fontId="2" fillId="4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0" borderId="4" xfId="0" applyFont="1" applyFill="1" applyBorder="1" applyProtection="1"/>
    <xf numFmtId="0" fontId="2" fillId="3" borderId="1" xfId="0" applyFont="1" applyFill="1" applyBorder="1" applyProtection="1"/>
    <xf numFmtId="0" fontId="2" fillId="0" borderId="1" xfId="0" applyFont="1" applyFill="1" applyBorder="1" applyProtection="1"/>
    <xf numFmtId="164" fontId="2" fillId="0" borderId="1" xfId="1" applyNumberFormat="1" applyFont="1" applyFill="1" applyBorder="1" applyProtection="1"/>
    <xf numFmtId="0" fontId="7" fillId="0" borderId="0" xfId="0" applyFont="1" applyProtection="1"/>
    <xf numFmtId="0" fontId="2" fillId="0" borderId="4" xfId="0" applyFont="1" applyBorder="1" applyProtection="1"/>
    <xf numFmtId="164" fontId="2" fillId="0" borderId="1" xfId="1" applyNumberFormat="1" applyFont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2" fillId="3" borderId="1" xfId="1" applyNumberFormat="1" applyFont="1" applyFill="1" applyBorder="1" applyProtection="1"/>
    <xf numFmtId="0" fontId="2" fillId="0" borderId="1" xfId="0" applyFont="1" applyBorder="1" applyProtection="1"/>
    <xf numFmtId="3" fontId="2" fillId="0" borderId="1" xfId="0" applyNumberFormat="1" applyFont="1" applyFill="1" applyBorder="1" applyProtection="1"/>
    <xf numFmtId="0" fontId="11" fillId="0" borderId="0" xfId="0" applyFont="1" applyFill="1" applyProtection="1"/>
    <xf numFmtId="0" fontId="2" fillId="0" borderId="0" xfId="0" applyFont="1" applyBorder="1" applyAlignment="1" applyProtection="1">
      <alignment horizontal="center"/>
    </xf>
    <xf numFmtId="164" fontId="3" fillId="0" borderId="0" xfId="1" applyNumberFormat="1" applyFont="1" applyFill="1" applyBorder="1" applyProtection="1"/>
    <xf numFmtId="3" fontId="2" fillId="0" borderId="0" xfId="0" applyNumberFormat="1" applyFont="1" applyFill="1" applyProtection="1"/>
    <xf numFmtId="0" fontId="3" fillId="0" borderId="0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Protection="1"/>
    <xf numFmtId="0" fontId="13" fillId="0" borderId="0" xfId="0" applyFont="1" applyProtection="1"/>
    <xf numFmtId="164" fontId="2" fillId="0" borderId="0" xfId="0" applyNumberFormat="1" applyFont="1" applyProtection="1"/>
    <xf numFmtId="0" fontId="2" fillId="2" borderId="1" xfId="0" applyFont="1" applyFill="1" applyBorder="1" applyProtection="1"/>
    <xf numFmtId="0" fontId="2" fillId="0" borderId="0" xfId="0" applyFont="1" applyFill="1" applyBorder="1" applyProtection="1"/>
    <xf numFmtId="3" fontId="2" fillId="0" borderId="0" xfId="0" applyNumberFormat="1" applyFont="1" applyFill="1" applyBorder="1" applyProtection="1"/>
    <xf numFmtId="164" fontId="3" fillId="0" borderId="0" xfId="1" applyNumberFormat="1" applyFont="1" applyBorder="1" applyProtection="1"/>
    <xf numFmtId="3" fontId="2" fillId="0" borderId="0" xfId="0" applyNumberFormat="1" applyFont="1" applyProtection="1"/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3" fontId="3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wrapText="1"/>
    </xf>
    <xf numFmtId="3" fontId="3" fillId="0" borderId="0" xfId="0" applyNumberFormat="1" applyFont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5" xfId="1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B16"/>
  <sheetViews>
    <sheetView workbookViewId="0">
      <selection activeCell="B5" sqref="B5"/>
    </sheetView>
  </sheetViews>
  <sheetFormatPr defaultRowHeight="21"/>
  <cols>
    <col min="1" max="1" width="5.85546875" style="1" customWidth="1"/>
    <col min="2" max="2" width="166.140625" style="1" bestFit="1" customWidth="1"/>
    <col min="3" max="16384" width="9.140625" style="1"/>
  </cols>
  <sheetData>
    <row r="1" spans="2:2" ht="26.25">
      <c r="B1" s="5" t="s">
        <v>34</v>
      </c>
    </row>
    <row r="2" spans="2:2">
      <c r="B2" s="4" t="s">
        <v>35</v>
      </c>
    </row>
    <row r="3" spans="2:2">
      <c r="B3" s="2" t="s">
        <v>40</v>
      </c>
    </row>
    <row r="4" spans="2:2">
      <c r="B4" s="2" t="s">
        <v>41</v>
      </c>
    </row>
    <row r="5" spans="2:2">
      <c r="B5" s="2" t="s">
        <v>37</v>
      </c>
    </row>
    <row r="6" spans="2:2">
      <c r="B6" s="2" t="s">
        <v>30</v>
      </c>
    </row>
    <row r="7" spans="2:2">
      <c r="B7" s="2" t="s">
        <v>29</v>
      </c>
    </row>
    <row r="8" spans="2:2">
      <c r="B8" s="2" t="s">
        <v>42</v>
      </c>
    </row>
    <row r="9" spans="2:2">
      <c r="B9" s="6" t="s">
        <v>31</v>
      </c>
    </row>
    <row r="13" spans="2:2">
      <c r="B13" s="3"/>
    </row>
    <row r="14" spans="2:2">
      <c r="B14" s="2"/>
    </row>
    <row r="15" spans="2:2">
      <c r="B15" s="2"/>
    </row>
    <row r="16" spans="2:2">
      <c r="B16" s="2"/>
    </row>
  </sheetData>
  <sheetProtection algorithmName="SHA-512" hashValue="89h0CXASaVHR5lVXW3kOAIREu+ZWl6aNC27oN2kxFy8vZMtg7bMM3tUtE9dDtQqZUaJSx7JC3lh706v3DbtOwg==" saltValue="ztU4BWtmjKvoKbfusUpeU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27"/>
  <sheetViews>
    <sheetView zoomScale="85" zoomScaleNormal="85" workbookViewId="0">
      <selection activeCell="I6" sqref="I6"/>
    </sheetView>
  </sheetViews>
  <sheetFormatPr defaultColWidth="9" defaultRowHeight="21"/>
  <cols>
    <col min="1" max="1" width="7.28515625" style="10" customWidth="1"/>
    <col min="2" max="2" width="78.42578125" style="10" customWidth="1"/>
    <col min="3" max="5" width="18.28515625" style="10" customWidth="1"/>
    <col min="6" max="6" width="12.28515625" style="10" bestFit="1" customWidth="1"/>
    <col min="7" max="7" width="5.140625" style="10" customWidth="1"/>
    <col min="8" max="16384" width="9" style="10"/>
  </cols>
  <sheetData>
    <row r="1" spans="1:22" ht="26.25" customHeight="1">
      <c r="A1" s="57" t="s">
        <v>38</v>
      </c>
      <c r="B1" s="57"/>
      <c r="C1" s="57"/>
      <c r="D1" s="57"/>
      <c r="E1" s="57"/>
      <c r="F1" s="57"/>
      <c r="G1" s="9"/>
    </row>
    <row r="2" spans="1:22" ht="26.25" customHeight="1">
      <c r="A2" s="57"/>
      <c r="B2" s="57"/>
      <c r="C2" s="57"/>
      <c r="D2" s="57"/>
      <c r="E2" s="57"/>
      <c r="F2" s="57"/>
    </row>
    <row r="3" spans="1:22" ht="26.25" customHeight="1">
      <c r="A3" s="57"/>
      <c r="B3" s="57"/>
      <c r="C3" s="57"/>
      <c r="D3" s="57"/>
      <c r="E3" s="57"/>
      <c r="F3" s="57"/>
    </row>
    <row r="4" spans="1:22" ht="49.5" customHeight="1">
      <c r="A4" s="57"/>
      <c r="B4" s="57"/>
      <c r="C4" s="57"/>
      <c r="D4" s="57"/>
      <c r="E4" s="57"/>
      <c r="F4" s="57"/>
    </row>
    <row r="5" spans="1:22" ht="37.5" customHeight="1"/>
    <row r="6" spans="1:22" s="12" customFormat="1" ht="19.5" customHeight="1">
      <c r="A6" s="58" t="s">
        <v>39</v>
      </c>
      <c r="B6" s="58"/>
      <c r="C6" s="58"/>
      <c r="D6" s="58"/>
      <c r="E6" s="58"/>
      <c r="F6" s="58"/>
      <c r="G6" s="11"/>
    </row>
    <row r="7" spans="1:22" s="12" customFormat="1" ht="23.25">
      <c r="A7" s="13" t="s">
        <v>19</v>
      </c>
      <c r="C7" s="14"/>
      <c r="D7" s="14"/>
      <c r="E7" s="14"/>
      <c r="F7" s="14"/>
      <c r="G7" s="14"/>
    </row>
    <row r="8" spans="1:22" s="12" customFormat="1">
      <c r="A8" s="15" t="s">
        <v>25</v>
      </c>
      <c r="B8" s="15"/>
      <c r="C8" s="15"/>
      <c r="D8" s="15"/>
      <c r="E8" s="15"/>
      <c r="F8" s="15"/>
      <c r="G8" s="14"/>
    </row>
    <row r="9" spans="1:22">
      <c r="A9" s="16" t="s">
        <v>20</v>
      </c>
      <c r="B9" s="17" t="s">
        <v>2</v>
      </c>
      <c r="C9" s="16" t="s">
        <v>13</v>
      </c>
      <c r="D9" s="16" t="s">
        <v>5</v>
      </c>
      <c r="E9" s="16" t="s">
        <v>3</v>
      </c>
      <c r="F9" s="16" t="s">
        <v>8</v>
      </c>
      <c r="H9" s="18" t="s">
        <v>21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>
      <c r="A10" s="20">
        <v>1</v>
      </c>
      <c r="B10" s="21" t="s">
        <v>14</v>
      </c>
      <c r="C10" s="22">
        <v>8</v>
      </c>
      <c r="D10" s="23">
        <v>1</v>
      </c>
      <c r="E10" s="24">
        <v>19500</v>
      </c>
      <c r="F10" s="24">
        <f>E10*C10*D10</f>
        <v>156000</v>
      </c>
      <c r="G10" s="25"/>
      <c r="H10" s="19" t="s">
        <v>22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>
      <c r="A11" s="20">
        <v>2</v>
      </c>
      <c r="B11" s="26" t="s">
        <v>16</v>
      </c>
      <c r="C11" s="22">
        <v>1</v>
      </c>
      <c r="D11" s="23">
        <v>1</v>
      </c>
      <c r="E11" s="27">
        <v>8900</v>
      </c>
      <c r="F11" s="24">
        <f>E11*C11*D11</f>
        <v>8900</v>
      </c>
      <c r="H11" s="19" t="s">
        <v>36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>
      <c r="A12" s="20"/>
      <c r="B12" s="26"/>
      <c r="C12" s="28" t="s">
        <v>12</v>
      </c>
      <c r="D12" s="29" t="s">
        <v>5</v>
      </c>
      <c r="E12" s="16" t="s">
        <v>3</v>
      </c>
      <c r="F12" s="29" t="s">
        <v>8</v>
      </c>
      <c r="H12" s="19" t="s">
        <v>44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>
      <c r="A13" s="20">
        <v>3</v>
      </c>
      <c r="B13" s="21" t="s">
        <v>23</v>
      </c>
      <c r="C13" s="22">
        <v>4</v>
      </c>
      <c r="D13" s="23">
        <v>1</v>
      </c>
      <c r="E13" s="24">
        <v>41000</v>
      </c>
      <c r="F13" s="24">
        <f>E13*C13*D13</f>
        <v>164000</v>
      </c>
      <c r="H13" s="19" t="s">
        <v>27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>
      <c r="A14" s="20">
        <v>4</v>
      </c>
      <c r="B14" s="21" t="s">
        <v>4</v>
      </c>
      <c r="C14" s="23">
        <v>4</v>
      </c>
      <c r="D14" s="23">
        <v>1</v>
      </c>
      <c r="E14" s="30">
        <v>15000</v>
      </c>
      <c r="F14" s="24">
        <f>E14*C14*D14</f>
        <v>60000</v>
      </c>
      <c r="H14" s="19" t="s">
        <v>26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>
      <c r="A15" s="20">
        <v>5</v>
      </c>
      <c r="B15" s="23" t="s">
        <v>17</v>
      </c>
      <c r="C15" s="23">
        <v>4</v>
      </c>
      <c r="D15" s="23">
        <v>4</v>
      </c>
      <c r="E15" s="27">
        <v>20000</v>
      </c>
      <c r="F15" s="24">
        <f>CEILING(C15/4,1)*E15*D15</f>
        <v>80000</v>
      </c>
      <c r="H15" s="19" t="s">
        <v>32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>
      <c r="A16" s="20">
        <v>6</v>
      </c>
      <c r="B16" s="31" t="s">
        <v>11</v>
      </c>
      <c r="C16" s="23">
        <v>4</v>
      </c>
      <c r="D16" s="32">
        <v>2</v>
      </c>
      <c r="E16" s="27">
        <v>5000</v>
      </c>
      <c r="F16" s="24">
        <f>E16*C16*D16</f>
        <v>40000</v>
      </c>
      <c r="H16" s="3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>
      <c r="A17" s="34"/>
      <c r="B17" s="55" t="s">
        <v>8</v>
      </c>
      <c r="C17" s="56"/>
      <c r="D17" s="56"/>
      <c r="E17" s="56"/>
      <c r="F17" s="35">
        <f>SUM(F10:F16)</f>
        <v>508900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3.25">
      <c r="A18" s="13" t="s">
        <v>19</v>
      </c>
      <c r="C18" s="12"/>
      <c r="D18" s="36"/>
      <c r="E18" s="3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12" customFormat="1">
      <c r="A19" s="37" t="s">
        <v>24</v>
      </c>
      <c r="B19" s="37"/>
      <c r="C19" s="37"/>
      <c r="D19" s="37"/>
      <c r="E19" s="37"/>
      <c r="F19" s="37"/>
      <c r="G19" s="37"/>
    </row>
    <row r="20" spans="1:22" ht="63">
      <c r="A20" s="38" t="s">
        <v>20</v>
      </c>
      <c r="B20" s="38" t="s">
        <v>2</v>
      </c>
      <c r="C20" s="39" t="s">
        <v>18</v>
      </c>
      <c r="D20" s="39" t="s">
        <v>9</v>
      </c>
      <c r="E20" s="40" t="s">
        <v>10</v>
      </c>
    </row>
    <row r="21" spans="1:22" ht="26.25">
      <c r="A21" s="20">
        <v>1</v>
      </c>
      <c r="B21" s="23" t="s">
        <v>1</v>
      </c>
      <c r="C21" s="41">
        <f>F10</f>
        <v>156000</v>
      </c>
      <c r="D21" s="30">
        <v>100000</v>
      </c>
      <c r="E21" s="41">
        <f>C21-D21</f>
        <v>56000</v>
      </c>
      <c r="H21" s="42"/>
    </row>
    <row r="22" spans="1:22" ht="26.25">
      <c r="A22" s="20">
        <v>2</v>
      </c>
      <c r="B22" s="31" t="s">
        <v>7</v>
      </c>
      <c r="C22" s="41">
        <f>F11</f>
        <v>8900</v>
      </c>
      <c r="D22" s="30">
        <v>5000</v>
      </c>
      <c r="E22" s="41">
        <f t="shared" ref="E22:E26" si="0">C22-D22</f>
        <v>3900</v>
      </c>
      <c r="H22" s="42"/>
    </row>
    <row r="23" spans="1:22" ht="26.25">
      <c r="A23" s="20">
        <v>3</v>
      </c>
      <c r="B23" s="23" t="s">
        <v>6</v>
      </c>
      <c r="C23" s="41">
        <f>F13</f>
        <v>164000</v>
      </c>
      <c r="D23" s="30">
        <v>100000</v>
      </c>
      <c r="E23" s="41">
        <f t="shared" si="0"/>
        <v>64000</v>
      </c>
      <c r="H23" s="42"/>
    </row>
    <row r="24" spans="1:22" ht="26.25">
      <c r="A24" s="20">
        <v>4</v>
      </c>
      <c r="B24" s="23" t="s">
        <v>4</v>
      </c>
      <c r="C24" s="41">
        <f t="shared" ref="C24:C26" si="1">F14</f>
        <v>60000</v>
      </c>
      <c r="D24" s="30">
        <f>C24</f>
        <v>60000</v>
      </c>
      <c r="E24" s="41">
        <f>C24-D24</f>
        <v>0</v>
      </c>
      <c r="H24" s="42"/>
    </row>
    <row r="25" spans="1:22">
      <c r="A25" s="20">
        <v>5</v>
      </c>
      <c r="B25" s="23" t="s">
        <v>28</v>
      </c>
      <c r="C25" s="41">
        <f t="shared" si="1"/>
        <v>80000</v>
      </c>
      <c r="D25" s="30">
        <v>30000</v>
      </c>
      <c r="E25" s="41">
        <f t="shared" si="0"/>
        <v>50000</v>
      </c>
    </row>
    <row r="26" spans="1:22">
      <c r="A26" s="20">
        <v>6</v>
      </c>
      <c r="B26" s="31" t="s">
        <v>11</v>
      </c>
      <c r="C26" s="41">
        <f t="shared" si="1"/>
        <v>40000</v>
      </c>
      <c r="D26" s="30">
        <v>10000</v>
      </c>
      <c r="E26" s="41">
        <f t="shared" si="0"/>
        <v>30000</v>
      </c>
    </row>
    <row r="27" spans="1:22">
      <c r="B27" s="54" t="s">
        <v>0</v>
      </c>
      <c r="C27" s="54"/>
      <c r="D27" s="35">
        <f>SUM(D20:D26)</f>
        <v>305000</v>
      </c>
      <c r="E27" s="35">
        <f>SUM(E21:E26)</f>
        <v>203900</v>
      </c>
      <c r="F27" s="43"/>
    </row>
  </sheetData>
  <sheetProtection algorithmName="SHA-512" hashValue="MKXOku0AuR38hko6eRGmgGaAFwxweNhrCTWD1q+IC4hK5/bNhU7FWkuxYkyfamcZbRv6TB4jCCXDUnMoQ5tnwA==" saltValue="EFxzk6dFUMjAnvHv6gsk8A==" spinCount="100000" sheet="1" selectLockedCells="1"/>
  <protectedRanges>
    <protectedRange algorithmName="SHA-512" hashValue="fLxVvHWAFRPk4Jdw+fK7XZqL/R9t8jNk7KW3XXHMbJtJSIyimqKAoB8NgIfp5yW//3wahHIs7IgO8cB0G8NpYQ==" saltValue="xhqignJkGyB+yNGqXbu9BQ==" spinCount="100000" sqref="C13" name="ช่วง1"/>
  </protectedRanges>
  <mergeCells count="4">
    <mergeCell ref="B27:C27"/>
    <mergeCell ref="B17:E17"/>
    <mergeCell ref="A1:F4"/>
    <mergeCell ref="A6:F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26"/>
  <sheetViews>
    <sheetView tabSelected="1" zoomScale="85" zoomScaleNormal="85" workbookViewId="0">
      <selection activeCell="C6" sqref="C6"/>
    </sheetView>
  </sheetViews>
  <sheetFormatPr defaultColWidth="9" defaultRowHeight="21"/>
  <cols>
    <col min="1" max="1" width="8" style="10" customWidth="1"/>
    <col min="2" max="2" width="79.85546875" style="10" bestFit="1" customWidth="1"/>
    <col min="3" max="3" width="18.7109375" style="10" customWidth="1"/>
    <col min="4" max="6" width="18.28515625" style="10" customWidth="1"/>
    <col min="7" max="16384" width="9" style="10"/>
  </cols>
  <sheetData>
    <row r="1" spans="1:21" ht="26.25">
      <c r="B1" s="58" t="s">
        <v>39</v>
      </c>
      <c r="C1" s="58"/>
      <c r="D1" s="58"/>
      <c r="E1" s="58"/>
      <c r="F1" s="58"/>
      <c r="G1" s="58"/>
    </row>
    <row r="2" spans="1:21" s="12" customFormat="1" ht="21" customHeight="1">
      <c r="A2" s="60" t="s">
        <v>19</v>
      </c>
      <c r="B2" s="60"/>
      <c r="D2" s="14"/>
      <c r="E2" s="14"/>
      <c r="F2" s="14"/>
    </row>
    <row r="3" spans="1:21" s="12" customFormat="1">
      <c r="A3" s="61" t="s">
        <v>33</v>
      </c>
      <c r="B3" s="61"/>
      <c r="C3" s="15"/>
      <c r="D3" s="15"/>
      <c r="E3" s="15"/>
      <c r="F3" s="15"/>
    </row>
    <row r="4" spans="1:21">
      <c r="A4" s="16" t="s">
        <v>20</v>
      </c>
      <c r="B4" s="16" t="s">
        <v>2</v>
      </c>
      <c r="C4" s="16" t="s">
        <v>13</v>
      </c>
      <c r="D4" s="16" t="s">
        <v>5</v>
      </c>
      <c r="E4" s="16" t="s">
        <v>3</v>
      </c>
      <c r="F4" s="16" t="s">
        <v>8</v>
      </c>
      <c r="G4" s="18" t="s">
        <v>21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>
      <c r="A5" s="20">
        <v>1</v>
      </c>
      <c r="B5" s="23" t="s">
        <v>14</v>
      </c>
      <c r="C5" s="7">
        <v>0</v>
      </c>
      <c r="D5" s="23">
        <v>1</v>
      </c>
      <c r="E5" s="24">
        <v>19500</v>
      </c>
      <c r="F5" s="24">
        <f>E5*C5*D5</f>
        <v>0</v>
      </c>
      <c r="G5" s="19" t="s">
        <v>22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>
      <c r="A6" s="20">
        <v>2</v>
      </c>
      <c r="B6" s="31" t="s">
        <v>16</v>
      </c>
      <c r="C6" s="7">
        <v>0</v>
      </c>
      <c r="D6" s="23">
        <v>1</v>
      </c>
      <c r="E6" s="27">
        <v>8900</v>
      </c>
      <c r="F6" s="24">
        <f>E6*C6*D6</f>
        <v>0</v>
      </c>
      <c r="G6" s="19" t="s">
        <v>36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>
      <c r="A7" s="20"/>
      <c r="B7" s="31"/>
      <c r="C7" s="28" t="s">
        <v>12</v>
      </c>
      <c r="D7" s="16" t="s">
        <v>5</v>
      </c>
      <c r="E7" s="16" t="s">
        <v>3</v>
      </c>
      <c r="F7" s="16" t="s">
        <v>8</v>
      </c>
      <c r="G7" s="19" t="s">
        <v>43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>
      <c r="A8" s="20">
        <v>3</v>
      </c>
      <c r="B8" s="23" t="s">
        <v>15</v>
      </c>
      <c r="C8" s="7">
        <v>0</v>
      </c>
      <c r="D8" s="23">
        <v>1</v>
      </c>
      <c r="E8" s="24">
        <v>41000</v>
      </c>
      <c r="F8" s="24">
        <f>E8*C8*D8</f>
        <v>0</v>
      </c>
      <c r="G8" s="19" t="s">
        <v>27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>
      <c r="A9" s="20">
        <v>4</v>
      </c>
      <c r="B9" s="23" t="s">
        <v>45</v>
      </c>
      <c r="C9" s="44">
        <f>C8</f>
        <v>0</v>
      </c>
      <c r="D9" s="23">
        <v>1</v>
      </c>
      <c r="E9" s="8">
        <v>0</v>
      </c>
      <c r="F9" s="24">
        <f>E9*C9*D9</f>
        <v>0</v>
      </c>
      <c r="G9" s="19" t="s">
        <v>26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>
      <c r="A10" s="20">
        <v>5</v>
      </c>
      <c r="B10" s="23" t="s">
        <v>17</v>
      </c>
      <c r="C10" s="23">
        <f>C8</f>
        <v>0</v>
      </c>
      <c r="D10" s="23">
        <v>4</v>
      </c>
      <c r="E10" s="24">
        <f>CEILING(C10/4,1)*20000</f>
        <v>0</v>
      </c>
      <c r="F10" s="24">
        <f>D10*E10</f>
        <v>0</v>
      </c>
      <c r="G10" s="19" t="s">
        <v>32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>
      <c r="A11" s="20">
        <v>6</v>
      </c>
      <c r="B11" s="31" t="s">
        <v>11</v>
      </c>
      <c r="C11" s="23">
        <f>C8</f>
        <v>0</v>
      </c>
      <c r="D11" s="32">
        <v>2</v>
      </c>
      <c r="E11" s="27">
        <v>5000</v>
      </c>
      <c r="F11" s="24">
        <f>E11*C11*D11</f>
        <v>0</v>
      </c>
      <c r="G11" s="3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B12" s="45"/>
      <c r="C12" s="45"/>
      <c r="D12" s="46"/>
      <c r="E12" s="47" t="s">
        <v>8</v>
      </c>
      <c r="F12" s="35">
        <f>SUM(F5:F11)</f>
        <v>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B13" s="45"/>
      <c r="C13" s="45"/>
      <c r="D13" s="46"/>
      <c r="E13" s="47"/>
      <c r="F13" s="35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3.25">
      <c r="A14" s="13" t="s">
        <v>19</v>
      </c>
      <c r="B14" s="45"/>
      <c r="C14" s="45"/>
      <c r="D14" s="46"/>
      <c r="E14" s="47"/>
      <c r="F14" s="35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>
      <c r="A15" s="37" t="s">
        <v>24</v>
      </c>
      <c r="B15" s="12"/>
      <c r="C15" s="12"/>
      <c r="D15" s="36"/>
      <c r="E15" s="48"/>
    </row>
    <row r="16" spans="1:21" ht="10.5" customHeight="1">
      <c r="B16" s="59"/>
      <c r="C16" s="59"/>
      <c r="D16" s="59"/>
      <c r="E16" s="59"/>
      <c r="F16" s="49"/>
    </row>
    <row r="17" spans="1:6" s="51" customFormat="1" ht="63">
      <c r="A17" s="38" t="s">
        <v>20</v>
      </c>
      <c r="B17" s="38" t="s">
        <v>2</v>
      </c>
      <c r="C17" s="39" t="s">
        <v>18</v>
      </c>
      <c r="D17" s="39" t="s">
        <v>9</v>
      </c>
      <c r="E17" s="40" t="s">
        <v>46</v>
      </c>
      <c r="F17" s="50"/>
    </row>
    <row r="18" spans="1:6">
      <c r="A18" s="20">
        <v>1</v>
      </c>
      <c r="B18" s="23" t="s">
        <v>1</v>
      </c>
      <c r="C18" s="41">
        <f>F5</f>
        <v>0</v>
      </c>
      <c r="D18" s="8"/>
      <c r="E18" s="41">
        <f>C18-D18</f>
        <v>0</v>
      </c>
      <c r="F18" s="12"/>
    </row>
    <row r="19" spans="1:6">
      <c r="A19" s="20">
        <v>2</v>
      </c>
      <c r="B19" s="31" t="s">
        <v>7</v>
      </c>
      <c r="C19" s="41">
        <f>F6</f>
        <v>0</v>
      </c>
      <c r="D19" s="8"/>
      <c r="E19" s="41">
        <f t="shared" ref="E19:E23" si="0">C19-D19</f>
        <v>0</v>
      </c>
      <c r="F19" s="12"/>
    </row>
    <row r="20" spans="1:6">
      <c r="A20" s="20">
        <v>3</v>
      </c>
      <c r="B20" s="23" t="s">
        <v>6</v>
      </c>
      <c r="C20" s="41">
        <f>F8</f>
        <v>0</v>
      </c>
      <c r="D20" s="8"/>
      <c r="E20" s="41">
        <f t="shared" si="0"/>
        <v>0</v>
      </c>
      <c r="F20" s="12"/>
    </row>
    <row r="21" spans="1:6">
      <c r="A21" s="20">
        <v>4</v>
      </c>
      <c r="B21" s="23" t="s">
        <v>4</v>
      </c>
      <c r="C21" s="41">
        <f t="shared" ref="C21:C23" si="1">F9</f>
        <v>0</v>
      </c>
      <c r="D21" s="8"/>
      <c r="E21" s="41">
        <f t="shared" si="0"/>
        <v>0</v>
      </c>
    </row>
    <row r="22" spans="1:6">
      <c r="A22" s="20">
        <v>5</v>
      </c>
      <c r="B22" s="23" t="s">
        <v>28</v>
      </c>
      <c r="C22" s="41">
        <f t="shared" si="1"/>
        <v>0</v>
      </c>
      <c r="D22" s="8"/>
      <c r="E22" s="41">
        <f t="shared" si="0"/>
        <v>0</v>
      </c>
    </row>
    <row r="23" spans="1:6">
      <c r="A23" s="20">
        <v>6</v>
      </c>
      <c r="B23" s="31" t="s">
        <v>11</v>
      </c>
      <c r="C23" s="41">
        <f t="shared" si="1"/>
        <v>0</v>
      </c>
      <c r="D23" s="8"/>
      <c r="E23" s="41">
        <f t="shared" si="0"/>
        <v>0</v>
      </c>
    </row>
    <row r="24" spans="1:6">
      <c r="A24" s="34"/>
      <c r="C24" s="52" t="s">
        <v>0</v>
      </c>
      <c r="D24" s="35">
        <f>SUM(D18:D23)</f>
        <v>0</v>
      </c>
      <c r="E24" s="35">
        <f>SUM(E18:E23)</f>
        <v>0</v>
      </c>
    </row>
    <row r="25" spans="1:6">
      <c r="E25" s="12"/>
    </row>
    <row r="26" spans="1:6">
      <c r="B26" s="53"/>
    </row>
  </sheetData>
  <sheetProtection algorithmName="SHA-512" hashValue="b+iBN4JNit0nW3MUoCZII3PQdcStO0bzJMs4zIRJaUs7OkAZuJHn5zGyhmfiCiCWdXeDLiXpSMQXvuc7kMG/1g==" saltValue="LE+hzf5tZi51GCf+QSDMpw==" spinCount="100000" sheet="1" selectLockedCells="1"/>
  <mergeCells count="4">
    <mergeCell ref="B16:E16"/>
    <mergeCell ref="A2:B2"/>
    <mergeCell ref="A3:B3"/>
    <mergeCell ref="B1:G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คำชี้แจง</vt:lpstr>
      <vt:lpstr>ตัวอย่าง</vt:lpstr>
      <vt:lpstr>ตารางงบประมาณพัฒนาศูนย์อบรม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serene-riped</dc:creator>
  <cp:lastModifiedBy>serene</cp:lastModifiedBy>
  <cp:lastPrinted>2016-11-17T10:52:26Z</cp:lastPrinted>
  <dcterms:created xsi:type="dcterms:W3CDTF">2016-11-09T11:07:00Z</dcterms:created>
  <dcterms:modified xsi:type="dcterms:W3CDTF">2019-06-28T10:39:28Z</dcterms:modified>
</cp:coreProperties>
</file>